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45621"/>
</workbook>
</file>

<file path=xl/calcChain.xml><?xml version="1.0" encoding="utf-8"?>
<calcChain xmlns="http://schemas.openxmlformats.org/spreadsheetml/2006/main">
  <c r="E113" i="1" l="1"/>
  <c r="G15" i="1"/>
  <c r="F15" i="1" l="1"/>
  <c r="E135" i="1"/>
  <c r="F99" i="1"/>
  <c r="E99" i="1"/>
  <c r="E90" i="1"/>
  <c r="E71" i="1"/>
  <c r="E64" i="1"/>
  <c r="E56" i="1"/>
  <c r="E48" i="1"/>
  <c r="E34" i="1"/>
  <c r="E15" i="1"/>
  <c r="E21" i="1" s="1"/>
  <c r="G139" i="1" l="1"/>
  <c r="G135" i="1"/>
  <c r="G99" i="1"/>
  <c r="G90" i="1"/>
  <c r="G71" i="1"/>
  <c r="G64" i="1"/>
  <c r="G56" i="1"/>
  <c r="G34" i="1"/>
  <c r="G48" i="1"/>
  <c r="G141" i="1" l="1"/>
  <c r="G142" i="1" l="1"/>
</calcChain>
</file>

<file path=xl/sharedStrings.xml><?xml version="1.0" encoding="utf-8"?>
<sst xmlns="http://schemas.openxmlformats.org/spreadsheetml/2006/main" count="128" uniqueCount="106">
  <si>
    <t>EMMANUEL LUTHERAN CHURCH</t>
  </si>
  <si>
    <t>SUMMARY OF REVENUE &amp; EXPENSES</t>
  </si>
  <si>
    <t>Revenues</t>
  </si>
  <si>
    <t>General Fund</t>
  </si>
  <si>
    <t xml:space="preserve">  Giving</t>
  </si>
  <si>
    <t xml:space="preserve">  Workshops, Events, Bldg. Rentals</t>
  </si>
  <si>
    <t xml:space="preserve">  Fellowship</t>
  </si>
  <si>
    <t xml:space="preserve">  Verizon</t>
  </si>
  <si>
    <t xml:space="preserve">  Verizon Property Taxes/Insurance</t>
  </si>
  <si>
    <t>Subtotal</t>
  </si>
  <si>
    <t>Other Revenues</t>
  </si>
  <si>
    <t>Pass-Throughs</t>
  </si>
  <si>
    <t>Memorials</t>
  </si>
  <si>
    <t>Mission Endowment</t>
  </si>
  <si>
    <t>Total Revenue</t>
  </si>
  <si>
    <t>Expenses</t>
  </si>
  <si>
    <t>Bldg. &amp; Grounds</t>
  </si>
  <si>
    <t xml:space="preserve">      Supplies</t>
  </si>
  <si>
    <t xml:space="preserve">      Repairs</t>
  </si>
  <si>
    <t xml:space="preserve">      Elevator</t>
  </si>
  <si>
    <t xml:space="preserve">      Furnace</t>
  </si>
  <si>
    <t xml:space="preserve">      Organ</t>
  </si>
  <si>
    <t xml:space="preserve">      Miscellaneous</t>
  </si>
  <si>
    <t>Office</t>
  </si>
  <si>
    <t xml:space="preserve">      Insurance</t>
  </si>
  <si>
    <t xml:space="preserve">      Admin Conferences-assembly</t>
  </si>
  <si>
    <t xml:space="preserve">      Photocopier Contract</t>
  </si>
  <si>
    <t xml:space="preserve">      Postage</t>
  </si>
  <si>
    <t xml:space="preserve">      Copyright -- OneLicense</t>
  </si>
  <si>
    <t xml:space="preserve">      Computers</t>
  </si>
  <si>
    <t xml:space="preserve">       Van miscellaneous -- tires, etc</t>
  </si>
  <si>
    <t>Outreach</t>
  </si>
  <si>
    <t xml:space="preserve">      Advertising</t>
  </si>
  <si>
    <t xml:space="preserve">      ELCA</t>
  </si>
  <si>
    <t xml:space="preserve">     Pastors Discretionary Funds</t>
  </si>
  <si>
    <t>Physical Plant</t>
  </si>
  <si>
    <t xml:space="preserve">      Avista -- Church</t>
  </si>
  <si>
    <t xml:space="preserve">      City -- Church</t>
  </si>
  <si>
    <t xml:space="preserve">      Phone -- Church</t>
  </si>
  <si>
    <t xml:space="preserve">     Verizon Property Taxes</t>
  </si>
  <si>
    <t>Salaries</t>
  </si>
  <si>
    <t xml:space="preserve">          Housing Allowance</t>
  </si>
  <si>
    <t xml:space="preserve">          Social Security</t>
  </si>
  <si>
    <t xml:space="preserve">      Church Staff</t>
  </si>
  <si>
    <t xml:space="preserve">          Organist</t>
  </si>
  <si>
    <t xml:space="preserve">          Bookkeeper</t>
  </si>
  <si>
    <t xml:space="preserve">          Employer's Taxes</t>
  </si>
  <si>
    <t xml:space="preserve">          Workman's Comp</t>
  </si>
  <si>
    <t xml:space="preserve">          Pension</t>
  </si>
  <si>
    <t xml:space="preserve">          Insurance</t>
  </si>
  <si>
    <t xml:space="preserve">          Continuing Education</t>
  </si>
  <si>
    <t xml:space="preserve">        Confirmation Curriculum</t>
  </si>
  <si>
    <t xml:space="preserve">        Sunday School Curriculum</t>
  </si>
  <si>
    <t xml:space="preserve">        VBS</t>
  </si>
  <si>
    <t xml:space="preserve">        Supplies</t>
  </si>
  <si>
    <r>
      <t xml:space="preserve">         </t>
    </r>
    <r>
      <rPr>
        <sz val="10"/>
        <rFont val="Arial"/>
        <family val="2"/>
      </rPr>
      <t>Activities</t>
    </r>
  </si>
  <si>
    <t xml:space="preserve">        Summer Camp</t>
  </si>
  <si>
    <t xml:space="preserve">        Retreats</t>
  </si>
  <si>
    <t>Stewardship</t>
  </si>
  <si>
    <t>Worship &amp; Music</t>
  </si>
  <si>
    <t xml:space="preserve">      Music Materials </t>
  </si>
  <si>
    <t>Total Expenses</t>
  </si>
  <si>
    <t>Budget</t>
  </si>
  <si>
    <t xml:space="preserve">   Good Shepherd Income</t>
  </si>
  <si>
    <t xml:space="preserve">     Custodial Services</t>
  </si>
  <si>
    <t xml:space="preserve">                   Youth </t>
  </si>
  <si>
    <t xml:space="preserve">                   Adult</t>
  </si>
  <si>
    <t xml:space="preserve">        Teacher/ InService</t>
  </si>
  <si>
    <t xml:space="preserve">          Music Director</t>
  </si>
  <si>
    <t>Income over Expenses</t>
  </si>
  <si>
    <t>Total</t>
  </si>
  <si>
    <t xml:space="preserve">          Salary</t>
  </si>
  <si>
    <t xml:space="preserve">      Snow Removal</t>
  </si>
  <si>
    <t xml:space="preserve">          Office Admin./Vol Coordinator</t>
  </si>
  <si>
    <t>Van</t>
  </si>
  <si>
    <t xml:space="preserve">         Gasoline</t>
  </si>
  <si>
    <t xml:space="preserve">         License</t>
  </si>
  <si>
    <t xml:space="preserve">      Lawn Service</t>
  </si>
  <si>
    <r>
      <t xml:space="preserve">          </t>
    </r>
    <r>
      <rPr>
        <sz val="10"/>
        <rFont val="Arial"/>
        <family val="2"/>
      </rPr>
      <t>Babysitting</t>
    </r>
  </si>
  <si>
    <t xml:space="preserve">          Substitutes:</t>
  </si>
  <si>
    <t xml:space="preserve">              Pastor</t>
  </si>
  <si>
    <t xml:space="preserve">             Choir Director</t>
  </si>
  <si>
    <t xml:space="preserve">             Organist</t>
  </si>
  <si>
    <t>Fellowship</t>
  </si>
  <si>
    <t>Parish Ed.</t>
  </si>
  <si>
    <t>Youth &amp; Family</t>
  </si>
  <si>
    <t xml:space="preserve">          Sabbatical Fund w/ Synod</t>
  </si>
  <si>
    <t xml:space="preserve">      Preschool</t>
  </si>
  <si>
    <t xml:space="preserve">          Mileage Allowance</t>
  </si>
  <si>
    <t xml:space="preserve">          Moving Expenses</t>
  </si>
  <si>
    <t xml:space="preserve">      Pastor</t>
  </si>
  <si>
    <t>Pastor's Benefits</t>
  </si>
  <si>
    <t xml:space="preserve">      Worship &amp; Devotional Materials</t>
  </si>
  <si>
    <t>12 Months</t>
  </si>
  <si>
    <t xml:space="preserve">     Lutheran Campus Ministry</t>
  </si>
  <si>
    <t>Actual</t>
  </si>
  <si>
    <t xml:space="preserve"> </t>
  </si>
  <si>
    <t>Estimated</t>
  </si>
  <si>
    <t>Proposed</t>
  </si>
  <si>
    <t xml:space="preserve">      Lots - City Utilities</t>
  </si>
  <si>
    <t xml:space="preserve">     Wells Fargo / US Bank (Roof beginning August 2015)</t>
  </si>
  <si>
    <t>Loan Payments</t>
  </si>
  <si>
    <t xml:space="preserve">          Youth Director</t>
  </si>
  <si>
    <t>Grunerud- Youth Director</t>
  </si>
  <si>
    <t>10 Months</t>
  </si>
  <si>
    <t>APPROVED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</si>
</sst>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8" fontId="2" fillId="0" borderId="0" xfId="1" applyNumberFormat="1" applyFont="1"/>
    <xf numFmtId="41" fontId="0" fillId="0" borderId="0" xfId="0" applyNumberFormat="1"/>
    <xf numFmtId="41" fontId="2" fillId="0" borderId="0" xfId="0" applyNumberFormat="1" applyFont="1"/>
    <xf numFmtId="41" fontId="2" fillId="0" borderId="0" xfId="1" applyNumberFormat="1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5" fontId="0" fillId="0" borderId="0" xfId="0" applyNumberForma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3" fillId="0" borderId="1" xfId="0" applyFont="1" applyBorder="1"/>
    <xf numFmtId="10" fontId="0" fillId="0" borderId="1" xfId="2" applyNumberFormat="1" applyFont="1" applyBorder="1"/>
    <xf numFmtId="3" fontId="0" fillId="0" borderId="1" xfId="0" applyNumberFormat="1" applyFill="1" applyBorder="1"/>
    <xf numFmtId="4" fontId="0" fillId="0" borderId="1" xfId="0" applyNumberFormat="1" applyBorder="1"/>
    <xf numFmtId="0" fontId="3" fillId="0" borderId="1" xfId="0" applyFont="1" applyFill="1" applyBorder="1"/>
    <xf numFmtId="41" fontId="0" fillId="0" borderId="1" xfId="0" applyNumberForma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Fill="1" applyBorder="1"/>
    <xf numFmtId="3" fontId="0" fillId="4" borderId="1" xfId="0" applyNumberFormat="1" applyFill="1" applyBorder="1"/>
    <xf numFmtId="0" fontId="2" fillId="0" borderId="1" xfId="0" applyFont="1" applyFill="1" applyBorder="1"/>
    <xf numFmtId="0" fontId="0" fillId="0" borderId="1" xfId="0" applyFill="1" applyBorder="1"/>
    <xf numFmtId="0" fontId="5" fillId="0" borderId="0" xfId="0" applyFont="1"/>
    <xf numFmtId="10" fontId="0" fillId="0" borderId="1" xfId="0" applyNumberFormat="1" applyBorder="1"/>
    <xf numFmtId="10" fontId="2" fillId="0" borderId="1" xfId="2" applyNumberFormat="1" applyFont="1" applyBorder="1"/>
    <xf numFmtId="14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115" zoomScaleNormal="100" workbookViewId="0">
      <selection activeCell="J20" sqref="J20"/>
    </sheetView>
  </sheetViews>
  <sheetFormatPr defaultRowHeight="12.75" x14ac:dyDescent="0.2"/>
  <cols>
    <col min="1" max="1" width="31.5703125" customWidth="1"/>
    <col min="2" max="4" width="11.7109375" customWidth="1"/>
    <col min="5" max="7" width="11.7109375" style="5" customWidth="1"/>
    <col min="9" max="9" width="15.140625" customWidth="1"/>
  </cols>
  <sheetData>
    <row r="1" spans="1:10" x14ac:dyDescent="0.2">
      <c r="A1" t="s">
        <v>0</v>
      </c>
      <c r="D1" s="10"/>
      <c r="E1"/>
      <c r="F1"/>
      <c r="G1"/>
    </row>
    <row r="2" spans="1:10" x14ac:dyDescent="0.2">
      <c r="A2" s="34" t="s">
        <v>1</v>
      </c>
      <c r="B2" s="3" t="s">
        <v>96</v>
      </c>
      <c r="E2"/>
      <c r="F2"/>
      <c r="G2"/>
    </row>
    <row r="3" spans="1:10" x14ac:dyDescent="0.2">
      <c r="B3" s="11"/>
      <c r="C3" s="26"/>
      <c r="D3" s="26"/>
      <c r="E3" s="26">
        <v>2015</v>
      </c>
      <c r="F3" s="26">
        <v>2015</v>
      </c>
      <c r="G3" s="26">
        <v>2016</v>
      </c>
      <c r="H3" s="12"/>
      <c r="I3" s="12"/>
      <c r="J3" s="12"/>
    </row>
    <row r="4" spans="1:10" s="9" customFormat="1" x14ac:dyDescent="0.2">
      <c r="A4" s="9" t="s">
        <v>105</v>
      </c>
      <c r="B4" s="27">
        <v>2014</v>
      </c>
      <c r="C4" s="27">
        <v>2014</v>
      </c>
      <c r="D4" s="27">
        <v>2015</v>
      </c>
      <c r="E4" s="27" t="s">
        <v>104</v>
      </c>
      <c r="F4" s="27" t="s">
        <v>93</v>
      </c>
      <c r="G4" s="27" t="s">
        <v>98</v>
      </c>
      <c r="H4" s="28"/>
      <c r="I4" s="28"/>
      <c r="J4" s="28"/>
    </row>
    <row r="5" spans="1:10" s="8" customFormat="1" x14ac:dyDescent="0.2">
      <c r="A5" s="37">
        <v>42368</v>
      </c>
      <c r="B5" s="26" t="s">
        <v>62</v>
      </c>
      <c r="C5" s="26" t="s">
        <v>95</v>
      </c>
      <c r="D5" s="26" t="s">
        <v>62</v>
      </c>
      <c r="E5" s="26" t="s">
        <v>95</v>
      </c>
      <c r="F5" s="26" t="s">
        <v>97</v>
      </c>
      <c r="G5" s="26" t="s">
        <v>62</v>
      </c>
      <c r="H5" s="29"/>
      <c r="I5" s="29"/>
      <c r="J5" s="29"/>
    </row>
    <row r="6" spans="1:10" x14ac:dyDescent="0.2">
      <c r="A6" s="1" t="s">
        <v>2</v>
      </c>
      <c r="B6" s="17"/>
      <c r="C6" s="17"/>
      <c r="D6" s="17"/>
      <c r="E6" s="18"/>
      <c r="F6" s="18"/>
      <c r="G6" s="18"/>
      <c r="H6" s="12"/>
      <c r="I6" s="12"/>
      <c r="J6" s="12"/>
    </row>
    <row r="7" spans="1:10" x14ac:dyDescent="0.2">
      <c r="A7" s="11" t="s">
        <v>3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2" t="s">
        <v>4</v>
      </c>
      <c r="B8" s="13">
        <v>281794</v>
      </c>
      <c r="C8" s="13">
        <v>260652.29</v>
      </c>
      <c r="D8" s="13">
        <v>290362</v>
      </c>
      <c r="E8" s="13">
        <v>222852</v>
      </c>
      <c r="F8" s="13">
        <v>270000</v>
      </c>
      <c r="G8" s="13">
        <v>306000</v>
      </c>
      <c r="H8" s="12"/>
      <c r="I8" s="12"/>
      <c r="J8" s="12"/>
    </row>
    <row r="9" spans="1:10" x14ac:dyDescent="0.2">
      <c r="A9" s="12" t="s">
        <v>5</v>
      </c>
      <c r="B9" s="12"/>
      <c r="C9" s="12">
        <v>100</v>
      </c>
      <c r="D9" s="12"/>
      <c r="E9" s="12"/>
      <c r="F9" s="12"/>
      <c r="G9" s="12">
        <v>100</v>
      </c>
      <c r="H9" s="12"/>
      <c r="I9" s="12"/>
      <c r="J9" s="12"/>
    </row>
    <row r="10" spans="1:10" x14ac:dyDescent="0.2">
      <c r="A10" s="12" t="s">
        <v>6</v>
      </c>
      <c r="B10" s="12"/>
      <c r="C10" s="12">
        <v>27</v>
      </c>
      <c r="D10" s="12"/>
      <c r="E10" s="12"/>
      <c r="F10" s="12"/>
      <c r="G10" s="12">
        <v>27</v>
      </c>
      <c r="H10" s="12"/>
      <c r="I10" s="12"/>
      <c r="J10" s="12"/>
    </row>
    <row r="11" spans="1:10" x14ac:dyDescent="0.2">
      <c r="A11" s="12" t="s">
        <v>7</v>
      </c>
      <c r="B11" s="13">
        <v>18000</v>
      </c>
      <c r="C11" s="13">
        <v>18600</v>
      </c>
      <c r="D11" s="13">
        <v>21600</v>
      </c>
      <c r="E11" s="13">
        <v>16200</v>
      </c>
      <c r="F11" s="13">
        <v>21600</v>
      </c>
      <c r="G11" s="13">
        <v>21600</v>
      </c>
      <c r="H11" s="12"/>
      <c r="I11" s="12"/>
      <c r="J11" s="12"/>
    </row>
    <row r="12" spans="1:10" x14ac:dyDescent="0.2">
      <c r="A12" s="12" t="s">
        <v>8</v>
      </c>
      <c r="B12" s="13">
        <v>1700</v>
      </c>
      <c r="C12" s="13">
        <v>1809</v>
      </c>
      <c r="D12" s="14">
        <v>1800</v>
      </c>
      <c r="E12" s="13">
        <v>1855</v>
      </c>
      <c r="F12" s="13">
        <v>1855</v>
      </c>
      <c r="G12" s="13">
        <v>1855</v>
      </c>
      <c r="H12" s="12"/>
      <c r="I12" s="12"/>
      <c r="J12" s="12"/>
    </row>
    <row r="13" spans="1:10" x14ac:dyDescent="0.2">
      <c r="A13" s="12" t="s">
        <v>63</v>
      </c>
      <c r="B13" s="13">
        <v>13000</v>
      </c>
      <c r="C13" s="13">
        <v>13807</v>
      </c>
      <c r="D13" s="13">
        <v>11000</v>
      </c>
      <c r="E13" s="13">
        <v>8340</v>
      </c>
      <c r="F13" s="13">
        <v>11000</v>
      </c>
      <c r="G13" s="31">
        <v>9600</v>
      </c>
      <c r="H13" s="12"/>
      <c r="I13" s="12"/>
      <c r="J13" s="12"/>
    </row>
    <row r="14" spans="1:10" x14ac:dyDescent="0.2">
      <c r="A14" s="19" t="s">
        <v>103</v>
      </c>
      <c r="B14" s="13"/>
      <c r="C14" s="13"/>
      <c r="D14" s="13"/>
      <c r="E14" s="13"/>
      <c r="F14" s="13"/>
      <c r="G14" s="31">
        <v>19584</v>
      </c>
      <c r="H14" s="12"/>
      <c r="I14" s="12"/>
      <c r="J14" s="12"/>
    </row>
    <row r="15" spans="1:10" x14ac:dyDescent="0.2">
      <c r="A15" s="11" t="s">
        <v>9</v>
      </c>
      <c r="B15" s="15">
        <v>314494</v>
      </c>
      <c r="C15" s="15">
        <v>294996</v>
      </c>
      <c r="D15" s="15">
        <v>324762</v>
      </c>
      <c r="E15" s="15">
        <f>SUM(E8:E13)</f>
        <v>249247</v>
      </c>
      <c r="F15" s="15">
        <f>SUM(F8:F13)</f>
        <v>304455</v>
      </c>
      <c r="G15" s="15">
        <f>SUM(G8:G14)</f>
        <v>358766</v>
      </c>
      <c r="H15" s="35">
        <v>9.9000000000000005E-2</v>
      </c>
      <c r="I15" s="12"/>
      <c r="J15" s="12"/>
    </row>
    <row r="16" spans="1:10" x14ac:dyDescent="0.2">
      <c r="A16" s="16" t="s">
        <v>10</v>
      </c>
      <c r="B16" s="17"/>
      <c r="C16" s="17"/>
      <c r="D16" s="17"/>
      <c r="E16" s="18"/>
      <c r="F16" s="18"/>
      <c r="G16" s="18"/>
      <c r="H16" s="12"/>
      <c r="I16" s="12"/>
      <c r="J16" s="12"/>
    </row>
    <row r="17" spans="1:10" x14ac:dyDescent="0.2">
      <c r="A17" s="12" t="s">
        <v>11</v>
      </c>
      <c r="B17" s="12"/>
      <c r="C17" s="13">
        <v>42502</v>
      </c>
      <c r="D17" s="12"/>
      <c r="E17" s="13">
        <v>65964</v>
      </c>
      <c r="F17" s="12"/>
      <c r="G17" s="12"/>
      <c r="H17" s="12"/>
      <c r="I17" s="12"/>
      <c r="J17" s="12"/>
    </row>
    <row r="18" spans="1:10" x14ac:dyDescent="0.2">
      <c r="A18" s="12" t="s">
        <v>12</v>
      </c>
      <c r="B18" s="12"/>
      <c r="C18" s="13">
        <v>470</v>
      </c>
      <c r="D18" s="12"/>
      <c r="E18" s="13">
        <v>2305</v>
      </c>
      <c r="F18" s="12"/>
      <c r="G18" s="12"/>
      <c r="H18" s="12"/>
      <c r="I18" s="12"/>
      <c r="J18" s="12"/>
    </row>
    <row r="19" spans="1:10" x14ac:dyDescent="0.2">
      <c r="A19" s="12" t="s">
        <v>13</v>
      </c>
      <c r="B19" s="12"/>
      <c r="C19" s="13">
        <v>1188</v>
      </c>
      <c r="D19" s="12"/>
      <c r="E19" s="13">
        <v>976</v>
      </c>
      <c r="F19" s="12"/>
      <c r="G19" s="12"/>
      <c r="H19" s="12"/>
      <c r="I19" s="12"/>
      <c r="J19" s="12"/>
    </row>
    <row r="20" spans="1:10" x14ac:dyDescent="0.2">
      <c r="A20" s="19" t="s">
        <v>10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">
      <c r="A21" s="11" t="s">
        <v>14</v>
      </c>
      <c r="B21" s="12"/>
      <c r="C21" s="15">
        <v>339156</v>
      </c>
      <c r="D21" s="12"/>
      <c r="E21" s="13">
        <f>SUM(E15:E20)</f>
        <v>318492</v>
      </c>
      <c r="F21" s="12"/>
      <c r="G21" s="12"/>
      <c r="H21" s="12"/>
      <c r="I21" s="12"/>
      <c r="J21" s="12"/>
    </row>
    <row r="22" spans="1:10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">
      <c r="A23" s="16" t="s">
        <v>15</v>
      </c>
      <c r="B23" s="17"/>
      <c r="C23" s="17"/>
      <c r="D23" s="17"/>
      <c r="E23" s="18"/>
      <c r="F23" s="18"/>
      <c r="G23" s="18"/>
      <c r="H23" s="12"/>
      <c r="I23" s="12"/>
      <c r="J23" s="12"/>
    </row>
    <row r="24" spans="1:10" x14ac:dyDescent="0.2">
      <c r="A24" s="11" t="s">
        <v>16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19" t="s">
        <v>17</v>
      </c>
      <c r="B25" s="12">
        <v>500</v>
      </c>
      <c r="C25" s="12">
        <v>791</v>
      </c>
      <c r="D25" s="12">
        <v>500</v>
      </c>
      <c r="E25" s="21">
        <v>3551</v>
      </c>
      <c r="F25" s="12"/>
      <c r="G25" s="12">
        <v>800</v>
      </c>
      <c r="H25" s="12"/>
      <c r="I25" s="12"/>
      <c r="J25" s="12"/>
    </row>
    <row r="26" spans="1:10" x14ac:dyDescent="0.2">
      <c r="A26" s="19" t="s">
        <v>18</v>
      </c>
      <c r="B26" s="13">
        <v>2000</v>
      </c>
      <c r="C26" s="13">
        <v>2025</v>
      </c>
      <c r="D26" s="13">
        <v>500</v>
      </c>
      <c r="E26" s="13">
        <v>7611</v>
      </c>
      <c r="F26" s="12"/>
      <c r="G26" s="13">
        <v>2000</v>
      </c>
      <c r="H26" s="12"/>
      <c r="I26" s="12"/>
      <c r="J26" s="12"/>
    </row>
    <row r="27" spans="1:10" x14ac:dyDescent="0.2">
      <c r="A27" s="19" t="s">
        <v>64</v>
      </c>
      <c r="B27" s="13">
        <v>7200</v>
      </c>
      <c r="C27" s="13">
        <v>10345</v>
      </c>
      <c r="D27" s="13">
        <v>11520</v>
      </c>
      <c r="E27" s="13">
        <v>9630</v>
      </c>
      <c r="F27" s="12"/>
      <c r="G27" s="13">
        <v>11880</v>
      </c>
      <c r="H27" s="12"/>
      <c r="I27" s="12"/>
      <c r="J27" s="12"/>
    </row>
    <row r="28" spans="1:10" x14ac:dyDescent="0.2">
      <c r="A28" s="19" t="s">
        <v>77</v>
      </c>
      <c r="B28" s="13">
        <v>1000</v>
      </c>
      <c r="C28" s="13"/>
      <c r="D28" s="13">
        <v>1000</v>
      </c>
      <c r="E28" s="13">
        <v>155</v>
      </c>
      <c r="F28" s="12"/>
      <c r="G28" s="13">
        <v>1000</v>
      </c>
      <c r="H28" s="12"/>
      <c r="I28" s="12"/>
      <c r="J28" s="12"/>
    </row>
    <row r="29" spans="1:10" x14ac:dyDescent="0.2">
      <c r="A29" s="19" t="s">
        <v>19</v>
      </c>
      <c r="B29" s="13">
        <v>2000</v>
      </c>
      <c r="C29" s="13">
        <v>2554</v>
      </c>
      <c r="D29" s="13">
        <v>2700</v>
      </c>
      <c r="E29" s="13">
        <v>3612</v>
      </c>
      <c r="F29" s="12"/>
      <c r="G29" s="13">
        <v>4000</v>
      </c>
      <c r="H29" s="12"/>
      <c r="I29" s="12"/>
      <c r="J29" s="12"/>
    </row>
    <row r="30" spans="1:10" x14ac:dyDescent="0.2">
      <c r="A30" s="19" t="s">
        <v>20</v>
      </c>
      <c r="B30" s="13">
        <v>300</v>
      </c>
      <c r="C30" s="12"/>
      <c r="D30" s="13">
        <v>500</v>
      </c>
      <c r="E30" s="19"/>
      <c r="F30" s="12"/>
      <c r="G30" s="13">
        <v>500</v>
      </c>
      <c r="H30" s="12"/>
      <c r="I30" s="12"/>
      <c r="J30" s="12"/>
    </row>
    <row r="31" spans="1:10" x14ac:dyDescent="0.2">
      <c r="A31" s="19" t="s">
        <v>21</v>
      </c>
      <c r="B31" s="13">
        <v>1200</v>
      </c>
      <c r="C31" s="13">
        <v>386</v>
      </c>
      <c r="D31" s="13">
        <v>1200</v>
      </c>
      <c r="E31" s="13">
        <v>1260</v>
      </c>
      <c r="F31" s="12"/>
      <c r="G31" s="13">
        <v>1200</v>
      </c>
      <c r="H31" s="12"/>
      <c r="I31" s="12"/>
      <c r="J31" s="12"/>
    </row>
    <row r="32" spans="1:10" x14ac:dyDescent="0.2">
      <c r="A32" s="19" t="s">
        <v>22</v>
      </c>
      <c r="B32" s="13">
        <v>500</v>
      </c>
      <c r="C32" s="14">
        <v>1035</v>
      </c>
      <c r="D32" s="13">
        <v>500</v>
      </c>
      <c r="E32" s="21">
        <v>1642</v>
      </c>
      <c r="F32" s="12"/>
      <c r="G32" s="13">
        <v>1000</v>
      </c>
      <c r="H32" s="12"/>
      <c r="I32" s="12"/>
      <c r="J32" s="12"/>
    </row>
    <row r="33" spans="1:10" x14ac:dyDescent="0.2">
      <c r="A33" s="19" t="s">
        <v>72</v>
      </c>
      <c r="B33" s="13">
        <v>2500</v>
      </c>
      <c r="C33" s="13">
        <v>2420</v>
      </c>
      <c r="D33" s="13">
        <v>3000</v>
      </c>
      <c r="E33" s="13">
        <v>460</v>
      </c>
      <c r="F33" s="12"/>
      <c r="G33" s="13">
        <v>2500</v>
      </c>
      <c r="H33" s="12"/>
      <c r="I33" s="12"/>
      <c r="J33" s="12"/>
    </row>
    <row r="34" spans="1:10" x14ac:dyDescent="0.2">
      <c r="A34" s="11" t="s">
        <v>70</v>
      </c>
      <c r="B34" s="15">
        <v>17200</v>
      </c>
      <c r="C34" s="15">
        <v>19556</v>
      </c>
      <c r="D34" s="15">
        <v>21420</v>
      </c>
      <c r="E34" s="15">
        <f>SUM(E25:E33)</f>
        <v>27921</v>
      </c>
      <c r="F34" s="11"/>
      <c r="G34" s="32">
        <f>SUM(G25:G33)</f>
        <v>24880</v>
      </c>
      <c r="H34" s="20">
        <v>0.1615</v>
      </c>
      <c r="I34" s="12"/>
      <c r="J34" s="12"/>
    </row>
    <row r="35" spans="1:10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">
      <c r="A39" s="11" t="s">
        <v>23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">
      <c r="A40" s="12" t="s">
        <v>24</v>
      </c>
      <c r="B40" s="13">
        <v>8000</v>
      </c>
      <c r="C40" s="13">
        <v>8263</v>
      </c>
      <c r="D40" s="13">
        <v>8600</v>
      </c>
      <c r="E40" s="13">
        <v>8539</v>
      </c>
      <c r="F40" s="12"/>
      <c r="G40" s="13">
        <v>9200</v>
      </c>
      <c r="H40" s="12"/>
      <c r="I40" s="12"/>
      <c r="J40" s="12"/>
    </row>
    <row r="41" spans="1:10" x14ac:dyDescent="0.2">
      <c r="A41" s="12" t="s">
        <v>25</v>
      </c>
      <c r="B41" s="13">
        <v>2000</v>
      </c>
      <c r="C41" s="13">
        <v>1705</v>
      </c>
      <c r="D41" s="13">
        <v>2000</v>
      </c>
      <c r="E41" s="13">
        <v>1515</v>
      </c>
      <c r="F41" s="12"/>
      <c r="G41" s="13">
        <v>2000</v>
      </c>
      <c r="H41" s="12"/>
      <c r="I41" s="12"/>
      <c r="J41" s="12"/>
    </row>
    <row r="42" spans="1:10" x14ac:dyDescent="0.2">
      <c r="A42" s="12" t="s">
        <v>17</v>
      </c>
      <c r="B42" s="13">
        <v>7500</v>
      </c>
      <c r="C42" s="13">
        <v>13312</v>
      </c>
      <c r="D42" s="13">
        <v>9000</v>
      </c>
      <c r="E42" s="13">
        <v>7063</v>
      </c>
      <c r="F42" s="12"/>
      <c r="G42" s="13">
        <v>9000</v>
      </c>
      <c r="H42" s="12"/>
      <c r="I42" s="12"/>
      <c r="J42" s="12"/>
    </row>
    <row r="43" spans="1:10" x14ac:dyDescent="0.2">
      <c r="A43" s="12" t="s">
        <v>26</v>
      </c>
      <c r="B43" s="13">
        <v>5000</v>
      </c>
      <c r="C43" s="13">
        <v>4113</v>
      </c>
      <c r="D43" s="13">
        <v>5000</v>
      </c>
      <c r="E43" s="13">
        <v>3707</v>
      </c>
      <c r="F43" s="12"/>
      <c r="G43" s="13">
        <v>5000</v>
      </c>
      <c r="H43" s="12"/>
      <c r="I43" s="12"/>
      <c r="J43" s="12"/>
    </row>
    <row r="44" spans="1:10" x14ac:dyDescent="0.2">
      <c r="A44" s="12" t="s">
        <v>27</v>
      </c>
      <c r="B44" s="13">
        <v>1500</v>
      </c>
      <c r="C44" s="13">
        <v>998</v>
      </c>
      <c r="D44" s="13">
        <v>1200</v>
      </c>
      <c r="E44" s="13">
        <v>488</v>
      </c>
      <c r="F44" s="12"/>
      <c r="G44" s="13">
        <v>400</v>
      </c>
      <c r="H44" s="12"/>
      <c r="I44" s="12"/>
      <c r="J44" s="12"/>
    </row>
    <row r="45" spans="1:10" x14ac:dyDescent="0.2">
      <c r="A45" s="12" t="s">
        <v>28</v>
      </c>
      <c r="B45" s="13">
        <v>200</v>
      </c>
      <c r="C45" s="13">
        <v>146</v>
      </c>
      <c r="D45" s="13">
        <v>200</v>
      </c>
      <c r="E45" s="12"/>
      <c r="F45" s="12"/>
      <c r="G45" s="13">
        <v>200</v>
      </c>
      <c r="H45" s="12"/>
      <c r="I45" s="12"/>
      <c r="J45" s="12"/>
    </row>
    <row r="46" spans="1:10" x14ac:dyDescent="0.2">
      <c r="A46" s="12" t="s">
        <v>29</v>
      </c>
      <c r="B46" s="13">
        <v>1500</v>
      </c>
      <c r="C46" s="13">
        <v>831</v>
      </c>
      <c r="D46" s="13">
        <v>1500</v>
      </c>
      <c r="E46" s="13">
        <v>506</v>
      </c>
      <c r="F46" s="12"/>
      <c r="G46" s="13">
        <v>1500</v>
      </c>
      <c r="H46" s="12"/>
      <c r="I46" s="12"/>
      <c r="J46" s="12"/>
    </row>
    <row r="47" spans="1:10" x14ac:dyDescent="0.2">
      <c r="A47" s="12" t="s">
        <v>22</v>
      </c>
      <c r="B47" s="13">
        <v>1000</v>
      </c>
      <c r="C47" s="13">
        <v>3161</v>
      </c>
      <c r="D47" s="13">
        <v>1000</v>
      </c>
      <c r="E47" s="13">
        <v>3625</v>
      </c>
      <c r="F47" s="12"/>
      <c r="G47" s="13">
        <v>3500</v>
      </c>
      <c r="H47" s="12"/>
      <c r="I47" s="12"/>
      <c r="J47" s="12"/>
    </row>
    <row r="48" spans="1:10" x14ac:dyDescent="0.2">
      <c r="A48" s="11" t="s">
        <v>70</v>
      </c>
      <c r="B48" s="15">
        <v>26700</v>
      </c>
      <c r="C48" s="15">
        <v>32530</v>
      </c>
      <c r="D48" s="15">
        <v>28500</v>
      </c>
      <c r="E48" s="15">
        <f>SUM(E40:E47)</f>
        <v>25443</v>
      </c>
      <c r="F48" s="11"/>
      <c r="G48" s="11">
        <f>SUM(G40:G47)</f>
        <v>30800</v>
      </c>
      <c r="H48" s="20">
        <v>8.0699999999999994E-2</v>
      </c>
      <c r="I48" s="12"/>
      <c r="J48" s="12"/>
    </row>
    <row r="49" spans="1:10" x14ac:dyDescent="0.2">
      <c r="A49" s="11"/>
      <c r="B49" s="12"/>
      <c r="C49" s="12"/>
      <c r="D49" s="11"/>
      <c r="E49" s="12"/>
      <c r="F49" s="12"/>
      <c r="G49" s="12"/>
      <c r="H49" s="12"/>
      <c r="I49" s="12"/>
      <c r="J49" s="12"/>
    </row>
    <row r="50" spans="1:10" x14ac:dyDescent="0.2">
      <c r="A50" s="11" t="s">
        <v>31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2" t="s">
        <v>32</v>
      </c>
      <c r="B51" s="13">
        <v>1200</v>
      </c>
      <c r="C51" s="12">
        <v>904</v>
      </c>
      <c r="D51" s="13">
        <v>1200</v>
      </c>
      <c r="E51" s="13">
        <v>1688</v>
      </c>
      <c r="F51" s="12"/>
      <c r="G51" s="13">
        <v>2000</v>
      </c>
      <c r="H51" s="12"/>
      <c r="I51" s="12"/>
      <c r="J51" s="12"/>
    </row>
    <row r="52" spans="1:10" x14ac:dyDescent="0.2">
      <c r="A52" s="12" t="s">
        <v>33</v>
      </c>
      <c r="B52" s="13">
        <v>20000</v>
      </c>
      <c r="C52" s="13">
        <v>20000</v>
      </c>
      <c r="D52" s="13">
        <v>20000</v>
      </c>
      <c r="E52" s="13">
        <v>16667</v>
      </c>
      <c r="F52" s="13">
        <v>20000</v>
      </c>
      <c r="G52" s="13">
        <v>20000</v>
      </c>
      <c r="H52" s="12"/>
      <c r="I52" s="12"/>
      <c r="J52" s="12"/>
    </row>
    <row r="53" spans="1:10" x14ac:dyDescent="0.2">
      <c r="A53" s="19" t="s">
        <v>87</v>
      </c>
      <c r="B53" s="12">
        <v>300</v>
      </c>
      <c r="C53" s="13">
        <v>1014</v>
      </c>
      <c r="D53" s="12">
        <v>300</v>
      </c>
      <c r="E53" s="21">
        <v>6064</v>
      </c>
      <c r="F53" s="12"/>
      <c r="G53" s="12">
        <v>300</v>
      </c>
      <c r="H53" s="12"/>
      <c r="I53" s="12"/>
      <c r="J53" s="12"/>
    </row>
    <row r="54" spans="1:10" x14ac:dyDescent="0.2">
      <c r="A54" s="12" t="s">
        <v>34</v>
      </c>
      <c r="B54" s="12"/>
      <c r="C54" s="12">
        <v>501</v>
      </c>
      <c r="D54" s="12"/>
      <c r="E54" s="21">
        <v>84</v>
      </c>
      <c r="F54" s="12"/>
      <c r="G54" s="12"/>
      <c r="H54" s="12"/>
      <c r="I54" s="12"/>
      <c r="J54" s="12"/>
    </row>
    <row r="55" spans="1:10" x14ac:dyDescent="0.2">
      <c r="A55" s="19" t="s">
        <v>94</v>
      </c>
      <c r="B55" s="13">
        <v>13000</v>
      </c>
      <c r="C55" s="13">
        <v>13417</v>
      </c>
      <c r="D55" s="13">
        <v>13000</v>
      </c>
      <c r="E55" s="13">
        <v>9750</v>
      </c>
      <c r="F55" s="13">
        <v>13000</v>
      </c>
      <c r="G55" s="30">
        <v>6000</v>
      </c>
      <c r="H55" s="12"/>
      <c r="I55" s="12"/>
      <c r="J55" s="12"/>
    </row>
    <row r="56" spans="1:10" x14ac:dyDescent="0.2">
      <c r="A56" s="11" t="s">
        <v>70</v>
      </c>
      <c r="B56" s="15">
        <v>34500</v>
      </c>
      <c r="C56" s="15">
        <v>35835</v>
      </c>
      <c r="D56" s="15">
        <v>34500</v>
      </c>
      <c r="E56" s="15">
        <f>SUM(E51:E55)</f>
        <v>34253</v>
      </c>
      <c r="F56" s="11"/>
      <c r="G56" s="15">
        <f>SUM(G51:G55)</f>
        <v>28300</v>
      </c>
      <c r="H56" s="20">
        <v>-0.18</v>
      </c>
      <c r="I56" s="12"/>
      <c r="J56" s="12"/>
    </row>
    <row r="57" spans="1:10" x14ac:dyDescent="0.2">
      <c r="A57" s="11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">
      <c r="A58" s="11" t="s">
        <v>35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">
      <c r="A59" s="12" t="s">
        <v>36</v>
      </c>
      <c r="B59" s="13">
        <v>11500</v>
      </c>
      <c r="C59" s="13">
        <v>10449</v>
      </c>
      <c r="D59" s="13">
        <v>12000</v>
      </c>
      <c r="E59" s="13">
        <v>9069</v>
      </c>
      <c r="F59" s="12"/>
      <c r="G59" s="13">
        <v>12000</v>
      </c>
      <c r="H59" s="12"/>
      <c r="I59" s="12"/>
      <c r="J59" s="12"/>
    </row>
    <row r="60" spans="1:10" x14ac:dyDescent="0.2">
      <c r="A60" s="12" t="s">
        <v>37</v>
      </c>
      <c r="B60" s="13">
        <v>3000</v>
      </c>
      <c r="C60" s="13">
        <v>2505</v>
      </c>
      <c r="D60" s="13">
        <v>2500</v>
      </c>
      <c r="E60" s="13">
        <v>3932</v>
      </c>
      <c r="F60" s="12"/>
      <c r="G60" s="21">
        <v>2500</v>
      </c>
      <c r="H60" s="12"/>
      <c r="I60" s="12"/>
      <c r="J60" s="12"/>
    </row>
    <row r="61" spans="1:10" x14ac:dyDescent="0.2">
      <c r="A61" s="12" t="s">
        <v>38</v>
      </c>
      <c r="B61" s="13">
        <v>2500</v>
      </c>
      <c r="C61" s="13">
        <v>1437</v>
      </c>
      <c r="D61" s="13">
        <v>1500</v>
      </c>
      <c r="E61" s="13">
        <v>1705</v>
      </c>
      <c r="F61" s="12"/>
      <c r="G61" s="13">
        <v>2000</v>
      </c>
      <c r="H61" s="12"/>
      <c r="I61" s="12"/>
      <c r="J61" s="12"/>
    </row>
    <row r="62" spans="1:10" x14ac:dyDescent="0.2">
      <c r="A62" s="19" t="s">
        <v>99</v>
      </c>
      <c r="B62" s="13">
        <v>700</v>
      </c>
      <c r="C62" s="13">
        <v>1246</v>
      </c>
      <c r="D62" s="13">
        <v>800</v>
      </c>
      <c r="E62" s="13">
        <v>1443</v>
      </c>
      <c r="F62" s="12"/>
      <c r="G62" s="13">
        <v>1300</v>
      </c>
      <c r="H62" s="12"/>
      <c r="I62" s="12"/>
      <c r="J62" s="12"/>
    </row>
    <row r="63" spans="1:10" x14ac:dyDescent="0.2">
      <c r="A63" s="12" t="s">
        <v>39</v>
      </c>
      <c r="B63" s="13">
        <v>1100</v>
      </c>
      <c r="C63" s="13">
        <v>1274</v>
      </c>
      <c r="D63" s="13">
        <v>1200</v>
      </c>
      <c r="E63" s="12"/>
      <c r="F63" s="13">
        <v>1300</v>
      </c>
      <c r="G63" s="13">
        <v>1300</v>
      </c>
      <c r="H63" s="12"/>
      <c r="I63" s="12"/>
      <c r="J63" s="12"/>
    </row>
    <row r="64" spans="1:10" x14ac:dyDescent="0.2">
      <c r="A64" s="11" t="s">
        <v>70</v>
      </c>
      <c r="B64" s="15">
        <v>18800</v>
      </c>
      <c r="C64" s="15">
        <v>16910</v>
      </c>
      <c r="D64" s="15">
        <v>18000</v>
      </c>
      <c r="E64" s="15">
        <f>SUM(E59:E62)</f>
        <v>16149</v>
      </c>
      <c r="F64" s="11"/>
      <c r="G64" s="15">
        <f>SUM(G59:G63)</f>
        <v>19100</v>
      </c>
      <c r="H64" s="20">
        <v>6.1100000000000002E-2</v>
      </c>
      <c r="I64" s="12"/>
      <c r="J64" s="12"/>
    </row>
    <row r="65" spans="1:10" x14ac:dyDescent="0.2">
      <c r="A65" s="11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1" t="s">
        <v>40</v>
      </c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1" t="s">
        <v>90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9" t="s">
        <v>71</v>
      </c>
      <c r="B68" s="13">
        <v>40800</v>
      </c>
      <c r="C68" s="13">
        <v>40800</v>
      </c>
      <c r="D68" s="13">
        <v>42000</v>
      </c>
      <c r="E68" s="13">
        <v>35000</v>
      </c>
      <c r="F68" s="13">
        <v>42000</v>
      </c>
      <c r="G68" s="21">
        <v>43985</v>
      </c>
      <c r="H68" s="12"/>
      <c r="I68" s="12"/>
      <c r="J68" s="12"/>
    </row>
    <row r="69" spans="1:10" x14ac:dyDescent="0.2">
      <c r="A69" s="12" t="s">
        <v>41</v>
      </c>
      <c r="B69" s="13">
        <v>35700</v>
      </c>
      <c r="C69" s="13">
        <v>35700</v>
      </c>
      <c r="D69" s="13">
        <v>36800</v>
      </c>
      <c r="E69" s="13">
        <v>30666</v>
      </c>
      <c r="F69" s="13">
        <v>36800</v>
      </c>
      <c r="G69" s="13">
        <v>36800</v>
      </c>
      <c r="H69" s="12"/>
      <c r="I69" s="12"/>
      <c r="J69" s="12"/>
    </row>
    <row r="70" spans="1:10" x14ac:dyDescent="0.2">
      <c r="A70" s="12" t="s">
        <v>42</v>
      </c>
      <c r="B70" s="13">
        <v>8000</v>
      </c>
      <c r="C70" s="13">
        <v>8000</v>
      </c>
      <c r="D70" s="13">
        <v>10000</v>
      </c>
      <c r="E70" s="13">
        <v>8333</v>
      </c>
      <c r="F70" s="13">
        <v>10000</v>
      </c>
      <c r="G70" s="13">
        <v>12000</v>
      </c>
      <c r="H70" s="12"/>
      <c r="I70" s="12"/>
      <c r="J70" s="12"/>
    </row>
    <row r="71" spans="1:10" x14ac:dyDescent="0.2">
      <c r="A71" s="11" t="s">
        <v>9</v>
      </c>
      <c r="B71" s="15">
        <v>84500</v>
      </c>
      <c r="C71" s="15">
        <v>84500</v>
      </c>
      <c r="D71" s="15">
        <v>88800</v>
      </c>
      <c r="E71" s="15">
        <f>SUM(E68:E70)</f>
        <v>73999</v>
      </c>
      <c r="F71" s="15">
        <v>88800</v>
      </c>
      <c r="G71" s="15">
        <f>SUM(G68:G70)</f>
        <v>92785</v>
      </c>
      <c r="H71" s="20">
        <v>2.2499999999999999E-2</v>
      </c>
      <c r="I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9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1" t="s">
        <v>43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 t="s">
        <v>73</v>
      </c>
      <c r="B78" s="13">
        <v>32654</v>
      </c>
      <c r="C78" s="13">
        <v>32654</v>
      </c>
      <c r="D78" s="13">
        <v>33634</v>
      </c>
      <c r="E78" s="13">
        <v>29390</v>
      </c>
      <c r="F78" s="13">
        <v>35166</v>
      </c>
      <c r="G78" s="21">
        <v>36532</v>
      </c>
      <c r="H78" s="12"/>
      <c r="I78" s="12"/>
      <c r="J78" s="12"/>
    </row>
    <row r="79" spans="1:10" x14ac:dyDescent="0.2">
      <c r="A79" s="12" t="s">
        <v>44</v>
      </c>
      <c r="B79" s="13">
        <v>12240</v>
      </c>
      <c r="C79" s="13">
        <v>10120</v>
      </c>
      <c r="D79" s="13">
        <v>12000</v>
      </c>
      <c r="E79" s="13">
        <v>10000</v>
      </c>
      <c r="F79" s="13">
        <v>12000</v>
      </c>
      <c r="G79" s="13">
        <v>12360</v>
      </c>
      <c r="H79" s="12"/>
      <c r="I79" s="12"/>
      <c r="J79" s="12"/>
    </row>
    <row r="80" spans="1:10" x14ac:dyDescent="0.2">
      <c r="A80" s="12" t="s">
        <v>45</v>
      </c>
      <c r="B80" s="13">
        <v>6600</v>
      </c>
      <c r="C80" s="13">
        <v>6600</v>
      </c>
      <c r="D80" s="13">
        <v>7200</v>
      </c>
      <c r="E80" s="13">
        <v>6000</v>
      </c>
      <c r="F80" s="13">
        <v>7200</v>
      </c>
      <c r="G80" s="13">
        <v>9000</v>
      </c>
      <c r="H80" s="12"/>
      <c r="I80" s="12"/>
      <c r="J80" s="12"/>
    </row>
    <row r="81" spans="1:10" x14ac:dyDescent="0.2">
      <c r="A81" s="12" t="s">
        <v>68</v>
      </c>
      <c r="B81" s="13">
        <v>13260</v>
      </c>
      <c r="C81" s="13">
        <v>13260</v>
      </c>
      <c r="D81" s="13">
        <v>13658</v>
      </c>
      <c r="E81" s="13">
        <v>11490</v>
      </c>
      <c r="F81" s="13">
        <v>13658</v>
      </c>
      <c r="G81" s="13">
        <v>15000</v>
      </c>
      <c r="H81" s="12"/>
      <c r="I81" s="12"/>
      <c r="J81" s="12"/>
    </row>
    <row r="82" spans="1:10" x14ac:dyDescent="0.2">
      <c r="A82" s="12" t="s">
        <v>46</v>
      </c>
      <c r="B82" s="13">
        <v>5100</v>
      </c>
      <c r="C82" s="13">
        <v>4287</v>
      </c>
      <c r="D82" s="13">
        <v>5000</v>
      </c>
      <c r="E82" s="13">
        <v>3916</v>
      </c>
      <c r="F82" s="12"/>
      <c r="G82" s="13">
        <v>5000</v>
      </c>
      <c r="H82" s="12"/>
      <c r="I82" s="12"/>
      <c r="J82" s="12"/>
    </row>
    <row r="83" spans="1:10" x14ac:dyDescent="0.2">
      <c r="A83" s="12" t="s">
        <v>47</v>
      </c>
      <c r="B83" s="13">
        <v>500</v>
      </c>
      <c r="C83" s="13">
        <v>987</v>
      </c>
      <c r="D83" s="13">
        <v>1200</v>
      </c>
      <c r="E83" s="13">
        <v>1283</v>
      </c>
      <c r="F83" s="12"/>
      <c r="G83" s="13">
        <v>1200</v>
      </c>
      <c r="H83" s="12"/>
      <c r="I83" s="12"/>
      <c r="J83" s="12"/>
    </row>
    <row r="84" spans="1:10" x14ac:dyDescent="0.2">
      <c r="A84" s="11" t="s">
        <v>78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 x14ac:dyDescent="0.2">
      <c r="A85" s="19" t="s">
        <v>102</v>
      </c>
      <c r="B85" s="13">
        <v>9000</v>
      </c>
      <c r="C85" s="12"/>
      <c r="D85" s="13">
        <v>9000</v>
      </c>
      <c r="E85" s="12"/>
      <c r="F85" s="12"/>
      <c r="G85" s="13">
        <v>19584</v>
      </c>
      <c r="H85" s="12"/>
      <c r="I85" s="12"/>
      <c r="J85" s="12"/>
    </row>
    <row r="86" spans="1:10" x14ac:dyDescent="0.2">
      <c r="A86" s="19" t="s">
        <v>79</v>
      </c>
      <c r="B86" s="12"/>
      <c r="C86" s="12"/>
      <c r="D86" s="12"/>
      <c r="E86" s="12"/>
      <c r="F86" s="12"/>
      <c r="G86" s="12"/>
      <c r="H86" s="12"/>
      <c r="I86" s="12"/>
      <c r="J86" s="12"/>
    </row>
    <row r="87" spans="1:10" x14ac:dyDescent="0.2">
      <c r="A87" s="19" t="s">
        <v>80</v>
      </c>
      <c r="B87" s="13">
        <v>500</v>
      </c>
      <c r="C87" s="12">
        <v>300</v>
      </c>
      <c r="D87" s="13">
        <v>500</v>
      </c>
      <c r="E87" s="12">
        <v>900</v>
      </c>
      <c r="F87" s="12"/>
      <c r="G87" s="13">
        <v>750</v>
      </c>
      <c r="H87" s="12"/>
      <c r="I87" s="12"/>
      <c r="J87" s="12"/>
    </row>
    <row r="88" spans="1:10" x14ac:dyDescent="0.2">
      <c r="A88" s="19" t="s">
        <v>81</v>
      </c>
      <c r="B88" s="12">
        <v>100</v>
      </c>
      <c r="C88" s="12"/>
      <c r="D88" s="12">
        <v>450</v>
      </c>
      <c r="E88" s="12"/>
      <c r="F88" s="12"/>
      <c r="G88" s="12">
        <v>100</v>
      </c>
      <c r="H88" s="12"/>
      <c r="I88" s="12"/>
      <c r="J88" s="12"/>
    </row>
    <row r="89" spans="1:10" x14ac:dyDescent="0.2">
      <c r="A89" s="19" t="s">
        <v>82</v>
      </c>
      <c r="B89" s="13">
        <v>200</v>
      </c>
      <c r="C89" s="13">
        <v>1984</v>
      </c>
      <c r="D89" s="13">
        <v>900</v>
      </c>
      <c r="E89" s="13">
        <v>500</v>
      </c>
      <c r="F89" s="12"/>
      <c r="G89" s="13">
        <v>750</v>
      </c>
      <c r="H89" s="12"/>
      <c r="I89" s="12"/>
      <c r="J89" s="12"/>
    </row>
    <row r="90" spans="1:10" x14ac:dyDescent="0.2">
      <c r="A90" s="11" t="s">
        <v>70</v>
      </c>
      <c r="B90" s="15">
        <v>80154</v>
      </c>
      <c r="C90" s="15">
        <v>70191</v>
      </c>
      <c r="D90" s="15">
        <v>83542</v>
      </c>
      <c r="E90" s="15">
        <f>SUM(E78:E89)</f>
        <v>63479</v>
      </c>
      <c r="F90" s="11"/>
      <c r="G90" s="15">
        <f>SUM(G78:G89)</f>
        <v>100276</v>
      </c>
      <c r="H90" s="20">
        <v>0.1711</v>
      </c>
      <c r="I90" s="12"/>
      <c r="J90" s="12"/>
    </row>
    <row r="91" spans="1:10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x14ac:dyDescent="0.2">
      <c r="A92" s="11" t="s">
        <v>91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 x14ac:dyDescent="0.2">
      <c r="A93" s="12" t="s">
        <v>48</v>
      </c>
      <c r="B93" s="13">
        <v>10000</v>
      </c>
      <c r="C93" s="13">
        <v>10115</v>
      </c>
      <c r="D93" s="13">
        <v>10500</v>
      </c>
      <c r="E93" s="13">
        <v>8837</v>
      </c>
      <c r="F93" s="13">
        <v>10592</v>
      </c>
      <c r="G93" s="21">
        <v>10896</v>
      </c>
      <c r="H93" s="19"/>
      <c r="I93" s="22"/>
      <c r="J93" s="12"/>
    </row>
    <row r="94" spans="1:10" x14ac:dyDescent="0.2">
      <c r="A94" s="12" t="s">
        <v>49</v>
      </c>
      <c r="B94" s="14">
        <v>11500</v>
      </c>
      <c r="C94" s="13">
        <v>10838</v>
      </c>
      <c r="D94" s="13">
        <v>11500</v>
      </c>
      <c r="E94" s="13">
        <v>11721</v>
      </c>
      <c r="F94" s="13">
        <v>13980</v>
      </c>
      <c r="G94" s="21">
        <v>15936</v>
      </c>
      <c r="H94" s="19"/>
      <c r="I94" s="22"/>
      <c r="J94" s="12"/>
    </row>
    <row r="95" spans="1:10" x14ac:dyDescent="0.2">
      <c r="A95" s="23" t="s">
        <v>88</v>
      </c>
      <c r="B95" s="13">
        <v>8000</v>
      </c>
      <c r="C95" s="13">
        <v>8000</v>
      </c>
      <c r="D95" s="13">
        <v>9000</v>
      </c>
      <c r="E95" s="13">
        <v>7500</v>
      </c>
      <c r="F95" s="13">
        <v>9000</v>
      </c>
      <c r="G95" s="13">
        <v>10000</v>
      </c>
      <c r="H95" s="19"/>
      <c r="I95" s="22"/>
      <c r="J95" s="12"/>
    </row>
    <row r="96" spans="1:10" x14ac:dyDescent="0.2">
      <c r="A96" s="12" t="s">
        <v>50</v>
      </c>
      <c r="B96" s="13">
        <v>1600</v>
      </c>
      <c r="C96" s="13">
        <v>60</v>
      </c>
      <c r="D96" s="13">
        <v>1600</v>
      </c>
      <c r="E96" s="13">
        <v>652</v>
      </c>
      <c r="F96" s="12"/>
      <c r="G96" s="13">
        <v>1600</v>
      </c>
      <c r="H96" s="19"/>
      <c r="I96" s="22"/>
      <c r="J96" s="12"/>
    </row>
    <row r="97" spans="1:10" x14ac:dyDescent="0.2">
      <c r="A97" s="19" t="s">
        <v>89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x14ac:dyDescent="0.2">
      <c r="A98" s="19" t="s">
        <v>86</v>
      </c>
      <c r="B98" s="13">
        <v>1200</v>
      </c>
      <c r="C98" s="13">
        <v>1200</v>
      </c>
      <c r="D98" s="13">
        <v>1200</v>
      </c>
      <c r="E98" s="12"/>
      <c r="F98" s="12"/>
      <c r="G98" s="13">
        <v>1200</v>
      </c>
      <c r="H98" s="12"/>
      <c r="I98" s="12"/>
      <c r="J98" s="12"/>
    </row>
    <row r="99" spans="1:10" x14ac:dyDescent="0.2">
      <c r="A99" s="11" t="s">
        <v>9</v>
      </c>
      <c r="B99" s="15">
        <v>32300</v>
      </c>
      <c r="C99" s="15">
        <v>30213</v>
      </c>
      <c r="D99" s="15">
        <v>33800</v>
      </c>
      <c r="E99" s="15">
        <f>SUM(E93:E98)</f>
        <v>28710</v>
      </c>
      <c r="F99" s="11">
        <f>SUM(F93:F98)</f>
        <v>33572</v>
      </c>
      <c r="G99" s="11">
        <f>SUM(G93:G98)</f>
        <v>39632</v>
      </c>
      <c r="H99" s="20">
        <v>0.17249999999999999</v>
      </c>
      <c r="I99" s="12"/>
      <c r="J99" s="12"/>
    </row>
    <row r="100" spans="1:10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x14ac:dyDescent="0.2">
      <c r="A101" s="11" t="s">
        <v>83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2">
      <c r="A102" s="11" t="s">
        <v>70</v>
      </c>
      <c r="B102" s="15">
        <v>2000</v>
      </c>
      <c r="C102" s="15">
        <v>1408</v>
      </c>
      <c r="D102" s="15">
        <v>2000</v>
      </c>
      <c r="E102" s="15">
        <v>909</v>
      </c>
      <c r="F102" s="11"/>
      <c r="G102" s="11">
        <v>1500</v>
      </c>
      <c r="H102" s="20">
        <v>-0.25</v>
      </c>
      <c r="I102" s="12"/>
      <c r="J102" s="12"/>
    </row>
    <row r="103" spans="1:10" x14ac:dyDescent="0.2">
      <c r="A103" s="11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">
      <c r="A104" s="11" t="s">
        <v>84</v>
      </c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x14ac:dyDescent="0.2">
      <c r="A105" s="12" t="s">
        <v>51</v>
      </c>
      <c r="B105" s="12"/>
      <c r="C105" s="12">
        <v>753</v>
      </c>
      <c r="D105" s="12"/>
      <c r="E105" s="12"/>
      <c r="F105" s="12"/>
      <c r="G105" s="12"/>
      <c r="H105" s="12"/>
      <c r="I105" s="12"/>
      <c r="J105" s="12"/>
    </row>
    <row r="106" spans="1:10" x14ac:dyDescent="0.2">
      <c r="A106" s="19" t="s">
        <v>57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x14ac:dyDescent="0.2">
      <c r="A107" s="12" t="s">
        <v>52</v>
      </c>
      <c r="B107" s="12"/>
      <c r="C107" s="12">
        <v>251</v>
      </c>
      <c r="D107" s="12"/>
      <c r="E107" s="12"/>
      <c r="F107" s="12"/>
      <c r="G107" s="12"/>
      <c r="H107" s="12"/>
      <c r="I107" s="12"/>
      <c r="J107" s="12"/>
    </row>
    <row r="108" spans="1:10" x14ac:dyDescent="0.2">
      <c r="A108" s="12" t="s">
        <v>65</v>
      </c>
      <c r="B108" s="12"/>
      <c r="C108" s="12">
        <v>180</v>
      </c>
      <c r="D108" s="12"/>
      <c r="E108" s="12">
        <v>457</v>
      </c>
      <c r="F108" s="12"/>
      <c r="G108" s="12"/>
      <c r="H108" s="12"/>
      <c r="I108" s="12"/>
      <c r="J108" s="12"/>
    </row>
    <row r="109" spans="1:10" x14ac:dyDescent="0.2">
      <c r="A109" s="12" t="s">
        <v>66</v>
      </c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x14ac:dyDescent="0.2">
      <c r="A110" s="12" t="s">
        <v>67</v>
      </c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x14ac:dyDescent="0.2">
      <c r="A111" s="12" t="s">
        <v>53</v>
      </c>
      <c r="B111" s="12"/>
      <c r="C111" s="13">
        <v>2132</v>
      </c>
      <c r="D111" s="12"/>
      <c r="E111" s="13">
        <v>2768</v>
      </c>
      <c r="F111" s="12"/>
      <c r="G111" s="12"/>
      <c r="H111" s="12"/>
      <c r="I111" s="12"/>
      <c r="J111" s="12"/>
    </row>
    <row r="112" spans="1:10" x14ac:dyDescent="0.2">
      <c r="A112" s="19" t="s">
        <v>54</v>
      </c>
      <c r="B112" s="12"/>
      <c r="C112" s="12"/>
      <c r="D112" s="12"/>
      <c r="E112" s="12">
        <v>370</v>
      </c>
      <c r="F112" s="12"/>
      <c r="G112" s="12"/>
      <c r="H112" s="12"/>
      <c r="I112" s="12"/>
      <c r="J112" s="12"/>
    </row>
    <row r="113" spans="1:10" x14ac:dyDescent="0.2">
      <c r="A113" s="11" t="s">
        <v>70</v>
      </c>
      <c r="B113" s="15">
        <v>5000</v>
      </c>
      <c r="C113" s="15">
        <v>3316</v>
      </c>
      <c r="D113" s="15">
        <v>5000</v>
      </c>
      <c r="E113" s="15">
        <f>SUM(E108:E112)</f>
        <v>3595</v>
      </c>
      <c r="F113" s="11"/>
      <c r="G113" s="11">
        <v>3500</v>
      </c>
      <c r="H113" s="20">
        <v>-0.3</v>
      </c>
      <c r="I113" s="12"/>
      <c r="J113" s="12"/>
    </row>
    <row r="114" spans="1:10" x14ac:dyDescent="0.2">
      <c r="A114" s="11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2">
      <c r="A115" s="11" t="s">
        <v>85</v>
      </c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2">
      <c r="A116" s="11" t="s">
        <v>55</v>
      </c>
      <c r="B116" s="12"/>
      <c r="C116" s="13">
        <v>1467</v>
      </c>
      <c r="D116" s="12"/>
      <c r="E116" s="12">
        <v>468</v>
      </c>
      <c r="F116" s="12"/>
      <c r="G116" s="12"/>
      <c r="H116" s="12"/>
      <c r="I116" s="12"/>
      <c r="J116" s="12"/>
    </row>
    <row r="117" spans="1:10" x14ac:dyDescent="0.2">
      <c r="A117" s="12" t="s">
        <v>56</v>
      </c>
      <c r="B117" s="12"/>
      <c r="C117" s="13">
        <v>1468</v>
      </c>
      <c r="D117" s="12"/>
      <c r="E117" s="12"/>
      <c r="F117" s="12"/>
      <c r="G117" s="12"/>
      <c r="H117" s="12"/>
      <c r="I117" s="12"/>
      <c r="J117" s="12"/>
    </row>
    <row r="118" spans="1:10" x14ac:dyDescent="0.2">
      <c r="A118" s="19" t="s">
        <v>57</v>
      </c>
      <c r="B118" s="12"/>
      <c r="C118" s="12"/>
      <c r="D118" s="12"/>
      <c r="E118" s="12">
        <v>766</v>
      </c>
      <c r="F118" s="12"/>
      <c r="G118" s="12"/>
      <c r="H118" s="12"/>
      <c r="I118" s="12"/>
      <c r="J118" s="12"/>
    </row>
    <row r="119" spans="1:10" x14ac:dyDescent="0.2">
      <c r="A119" s="19" t="s">
        <v>54</v>
      </c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">
      <c r="A120" s="11" t="s">
        <v>70</v>
      </c>
      <c r="B120" s="15">
        <v>4000</v>
      </c>
      <c r="C120" s="15">
        <v>2935</v>
      </c>
      <c r="D120" s="15">
        <v>4000</v>
      </c>
      <c r="E120" s="11">
        <v>1235</v>
      </c>
      <c r="F120" s="11"/>
      <c r="G120" s="11">
        <v>4000</v>
      </c>
      <c r="H120" s="20">
        <v>0</v>
      </c>
      <c r="I120" s="12"/>
      <c r="J120" s="12"/>
    </row>
    <row r="121" spans="1:10" x14ac:dyDescent="0.2">
      <c r="A121" s="11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">
      <c r="A122" s="11" t="s">
        <v>74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">
      <c r="A123" s="19" t="s">
        <v>75</v>
      </c>
      <c r="B123" s="12"/>
      <c r="C123" s="12">
        <v>252</v>
      </c>
      <c r="D123" s="12"/>
      <c r="E123" s="12">
        <v>30</v>
      </c>
      <c r="F123" s="12"/>
      <c r="G123" s="12"/>
      <c r="H123" s="12"/>
      <c r="I123" s="12"/>
      <c r="J123" s="12"/>
    </row>
    <row r="124" spans="1:10" x14ac:dyDescent="0.2">
      <c r="A124" s="19" t="s">
        <v>76</v>
      </c>
      <c r="B124" s="12"/>
      <c r="C124" s="12">
        <v>72</v>
      </c>
      <c r="D124" s="12"/>
      <c r="E124" s="12"/>
      <c r="F124" s="12"/>
      <c r="G124" s="12"/>
      <c r="H124" s="12"/>
      <c r="I124" s="12"/>
      <c r="J124" s="12"/>
    </row>
    <row r="125" spans="1:10" x14ac:dyDescent="0.2">
      <c r="A125" s="12" t="s">
        <v>30</v>
      </c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2">
      <c r="A126" s="11" t="s">
        <v>70</v>
      </c>
      <c r="B126" s="11">
        <v>200</v>
      </c>
      <c r="C126" s="11">
        <v>324</v>
      </c>
      <c r="D126" s="11">
        <v>400</v>
      </c>
      <c r="E126" s="11">
        <v>30</v>
      </c>
      <c r="F126" s="11"/>
      <c r="G126" s="11">
        <v>200</v>
      </c>
      <c r="H126" s="20">
        <v>-0.5</v>
      </c>
      <c r="I126" s="12"/>
      <c r="J126" s="12"/>
    </row>
    <row r="127" spans="1:10" x14ac:dyDescent="0.2">
      <c r="A127" s="11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 x14ac:dyDescent="0.2">
      <c r="A128" s="11" t="s">
        <v>58</v>
      </c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 x14ac:dyDescent="0.2">
      <c r="A129" s="11" t="s">
        <v>70</v>
      </c>
      <c r="B129" s="11">
        <v>300</v>
      </c>
      <c r="C129" s="11">
        <v>0</v>
      </c>
      <c r="D129" s="11">
        <v>300</v>
      </c>
      <c r="E129" s="11">
        <v>0</v>
      </c>
      <c r="F129" s="11"/>
      <c r="G129" s="11">
        <v>300</v>
      </c>
      <c r="H129" s="20">
        <v>0</v>
      </c>
      <c r="I129" s="12"/>
      <c r="J129" s="12"/>
    </row>
    <row r="130" spans="1:10" x14ac:dyDescent="0.2">
      <c r="A130" s="11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 x14ac:dyDescent="0.2">
      <c r="A131" s="11" t="s">
        <v>59</v>
      </c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x14ac:dyDescent="0.2">
      <c r="A132" s="19" t="s">
        <v>92</v>
      </c>
      <c r="B132" s="13">
        <v>2000</v>
      </c>
      <c r="C132" s="12">
        <v>842</v>
      </c>
      <c r="D132" s="13">
        <v>2000</v>
      </c>
      <c r="E132" s="12">
        <v>789</v>
      </c>
      <c r="F132" s="12"/>
      <c r="G132" s="33">
        <v>1500</v>
      </c>
      <c r="H132" s="12"/>
      <c r="I132" s="12"/>
      <c r="J132" s="12"/>
    </row>
    <row r="133" spans="1:10" x14ac:dyDescent="0.2">
      <c r="A133" s="19" t="s">
        <v>60</v>
      </c>
      <c r="B133" s="13">
        <v>2000</v>
      </c>
      <c r="C133" s="13">
        <v>1873</v>
      </c>
      <c r="D133" s="13">
        <v>2000</v>
      </c>
      <c r="E133" s="13">
        <v>1204</v>
      </c>
      <c r="F133" s="12"/>
      <c r="G133" s="33">
        <v>1500</v>
      </c>
      <c r="H133" s="12"/>
      <c r="I133" s="12"/>
      <c r="J133" s="12"/>
    </row>
    <row r="134" spans="1:10" x14ac:dyDescent="0.2">
      <c r="A134" s="19" t="s">
        <v>22</v>
      </c>
      <c r="B134" s="12">
        <v>500</v>
      </c>
      <c r="C134" s="13">
        <v>3037</v>
      </c>
      <c r="D134" s="12">
        <v>500</v>
      </c>
      <c r="E134" s="21">
        <v>3079</v>
      </c>
      <c r="F134" s="12"/>
      <c r="G134" s="33">
        <v>2000</v>
      </c>
      <c r="H134" s="12"/>
      <c r="I134" s="12"/>
      <c r="J134" s="12"/>
    </row>
    <row r="135" spans="1:10" x14ac:dyDescent="0.2">
      <c r="A135" s="11" t="s">
        <v>70</v>
      </c>
      <c r="B135" s="15">
        <v>4500</v>
      </c>
      <c r="C135" s="15">
        <v>5751</v>
      </c>
      <c r="D135" s="15">
        <v>4500</v>
      </c>
      <c r="E135" s="15">
        <f>SUM(E132:E134)</f>
        <v>5072</v>
      </c>
      <c r="F135" s="11"/>
      <c r="G135" s="11">
        <f>SUM(G132:G134)</f>
        <v>5000</v>
      </c>
      <c r="H135" s="20">
        <v>0.1111</v>
      </c>
      <c r="I135" s="12"/>
      <c r="J135" s="12"/>
    </row>
    <row r="136" spans="1:10" x14ac:dyDescent="0.2">
      <c r="A136" s="11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x14ac:dyDescent="0.2">
      <c r="A137" s="11" t="s">
        <v>101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x14ac:dyDescent="0.2">
      <c r="A138" s="19" t="s">
        <v>100</v>
      </c>
      <c r="B138" s="13">
        <v>3540</v>
      </c>
      <c r="C138" s="13">
        <v>3592</v>
      </c>
      <c r="D138" s="13"/>
      <c r="E138" s="13">
        <v>1385</v>
      </c>
      <c r="F138" s="13">
        <v>2080</v>
      </c>
      <c r="G138" s="13">
        <v>11844</v>
      </c>
      <c r="H138" s="12"/>
      <c r="I138" s="12"/>
      <c r="J138" s="12"/>
    </row>
    <row r="139" spans="1:10" x14ac:dyDescent="0.2">
      <c r="A139" s="11" t="s">
        <v>70</v>
      </c>
      <c r="B139" s="15">
        <v>4140</v>
      </c>
      <c r="C139" s="15">
        <v>3592</v>
      </c>
      <c r="D139" s="15"/>
      <c r="E139" s="15">
        <v>1385</v>
      </c>
      <c r="F139" s="15">
        <v>2080</v>
      </c>
      <c r="G139" s="15">
        <f>SUM(G138)</f>
        <v>11844</v>
      </c>
      <c r="H139" s="20"/>
      <c r="I139" s="12"/>
      <c r="J139" s="12"/>
    </row>
    <row r="140" spans="1:10" x14ac:dyDescent="0.2">
      <c r="A140" s="11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x14ac:dyDescent="0.2">
      <c r="A141" s="11" t="s">
        <v>61</v>
      </c>
      <c r="B141" s="15">
        <v>314494</v>
      </c>
      <c r="C141" s="15">
        <v>307061</v>
      </c>
      <c r="D141" s="15">
        <v>324762</v>
      </c>
      <c r="E141" s="15">
        <v>282182</v>
      </c>
      <c r="F141" s="19"/>
      <c r="G141" s="15">
        <f>SUM(G34,G48,G56,G64,G71,G90,G99,G102,G113,G120,G126,G129,G135,G139)</f>
        <v>362117</v>
      </c>
      <c r="H141" s="36">
        <v>0.1014</v>
      </c>
      <c r="I141" s="12"/>
      <c r="J141" s="12"/>
    </row>
    <row r="142" spans="1:10" x14ac:dyDescent="0.2">
      <c r="A142" s="11" t="s">
        <v>69</v>
      </c>
      <c r="B142" s="24"/>
      <c r="C142" s="15">
        <v>-12065</v>
      </c>
      <c r="D142" s="15">
        <v>-6455</v>
      </c>
      <c r="E142" s="25">
        <v>-32935</v>
      </c>
      <c r="F142" s="12"/>
      <c r="G142" s="15">
        <f>G15-G141</f>
        <v>-3351</v>
      </c>
      <c r="H142" s="19"/>
      <c r="I142" s="12"/>
      <c r="J142" s="12"/>
    </row>
    <row r="143" spans="1:10" x14ac:dyDescent="0.2">
      <c r="A143" s="11"/>
      <c r="B143" s="24"/>
      <c r="C143" s="12"/>
      <c r="D143" s="12"/>
      <c r="E143" s="12"/>
      <c r="F143" s="12"/>
      <c r="G143" s="12"/>
      <c r="H143" s="12"/>
      <c r="I143" s="12"/>
      <c r="J143" s="12"/>
    </row>
    <row r="144" spans="1:10" x14ac:dyDescent="0.2">
      <c r="A144" s="2"/>
      <c r="B144" s="5"/>
      <c r="E144"/>
      <c r="F144"/>
      <c r="G144"/>
    </row>
    <row r="145" spans="1:7" x14ac:dyDescent="0.2">
      <c r="A145" s="2"/>
      <c r="B145" s="5"/>
      <c r="C145" s="5"/>
      <c r="E145"/>
      <c r="F145"/>
      <c r="G145"/>
    </row>
    <row r="146" spans="1:7" x14ac:dyDescent="0.2">
      <c r="A146" s="2"/>
      <c r="B146" s="4"/>
      <c r="C146" s="7"/>
      <c r="D146" s="6"/>
      <c r="F146"/>
      <c r="G146"/>
    </row>
    <row r="147" spans="1:7" x14ac:dyDescent="0.2">
      <c r="A147" s="2"/>
      <c r="C147" s="5"/>
      <c r="D147" s="5"/>
      <c r="F147"/>
      <c r="G147"/>
    </row>
    <row r="148" spans="1:7" x14ac:dyDescent="0.2">
      <c r="C148" s="5"/>
      <c r="D148" s="5"/>
      <c r="F148"/>
      <c r="G148"/>
    </row>
    <row r="149" spans="1:7" x14ac:dyDescent="0.2">
      <c r="C149" s="5"/>
      <c r="D149" s="5"/>
      <c r="F149"/>
      <c r="G149"/>
    </row>
    <row r="150" spans="1:7" x14ac:dyDescent="0.2">
      <c r="C150" s="5"/>
      <c r="D150" s="5"/>
      <c r="F150"/>
      <c r="G150"/>
    </row>
    <row r="151" spans="1:7" x14ac:dyDescent="0.2">
      <c r="C151" s="5"/>
      <c r="D151" s="5"/>
      <c r="F151"/>
      <c r="G151"/>
    </row>
    <row r="152" spans="1:7" x14ac:dyDescent="0.2">
      <c r="C152" s="5"/>
      <c r="D152" s="5"/>
      <c r="F152"/>
      <c r="G152"/>
    </row>
    <row r="153" spans="1:7" x14ac:dyDescent="0.2">
      <c r="C153" s="5"/>
      <c r="D153" s="5"/>
      <c r="F153"/>
      <c r="G153"/>
    </row>
    <row r="154" spans="1:7" x14ac:dyDescent="0.2">
      <c r="C154" s="5"/>
      <c r="D154" s="5"/>
      <c r="F154"/>
      <c r="G154"/>
    </row>
    <row r="155" spans="1:7" x14ac:dyDescent="0.2">
      <c r="C155" s="5"/>
      <c r="D155" s="5"/>
      <c r="F155"/>
      <c r="G155"/>
    </row>
    <row r="156" spans="1:7" x14ac:dyDescent="0.2">
      <c r="C156" s="5"/>
      <c r="D156" s="5"/>
      <c r="F156"/>
      <c r="G156"/>
    </row>
    <row r="157" spans="1:7" x14ac:dyDescent="0.2">
      <c r="C157" s="5"/>
      <c r="D157" s="5"/>
      <c r="F157"/>
      <c r="G157"/>
    </row>
    <row r="158" spans="1:7" x14ac:dyDescent="0.2">
      <c r="C158" s="5"/>
      <c r="D158" s="5"/>
      <c r="F158"/>
      <c r="G158"/>
    </row>
    <row r="159" spans="1:7" x14ac:dyDescent="0.2">
      <c r="C159" s="5"/>
      <c r="D159" s="5"/>
      <c r="F159"/>
      <c r="G159"/>
    </row>
    <row r="160" spans="1:7" x14ac:dyDescent="0.2">
      <c r="C160" s="5"/>
      <c r="D160" s="5"/>
      <c r="F160"/>
      <c r="G160"/>
    </row>
    <row r="161" spans="3:7" x14ac:dyDescent="0.2">
      <c r="C161" s="5"/>
      <c r="D161" s="5"/>
      <c r="F161"/>
      <c r="G161"/>
    </row>
    <row r="162" spans="3:7" x14ac:dyDescent="0.2">
      <c r="C162" s="5"/>
      <c r="D162" s="5"/>
      <c r="F162"/>
      <c r="G162"/>
    </row>
    <row r="163" spans="3:7" x14ac:dyDescent="0.2">
      <c r="C163" s="5"/>
      <c r="D163" s="5"/>
      <c r="F163"/>
      <c r="G163"/>
    </row>
    <row r="164" spans="3:7" x14ac:dyDescent="0.2">
      <c r="C164" s="5"/>
      <c r="D164" s="5"/>
      <c r="F164"/>
      <c r="G164"/>
    </row>
    <row r="165" spans="3:7" x14ac:dyDescent="0.2">
      <c r="C165" s="5"/>
      <c r="D165" s="5"/>
      <c r="F165"/>
      <c r="G165"/>
    </row>
    <row r="166" spans="3:7" x14ac:dyDescent="0.2">
      <c r="C166" s="5"/>
      <c r="D166" s="5"/>
      <c r="F166"/>
      <c r="G166"/>
    </row>
    <row r="167" spans="3:7" x14ac:dyDescent="0.2">
      <c r="C167" s="5"/>
      <c r="D167" s="5"/>
      <c r="F167"/>
      <c r="G167"/>
    </row>
    <row r="168" spans="3:7" x14ac:dyDescent="0.2">
      <c r="C168" s="5"/>
      <c r="D168" s="5"/>
      <c r="F168"/>
      <c r="G168"/>
    </row>
    <row r="169" spans="3:7" x14ac:dyDescent="0.2">
      <c r="C169" s="5"/>
      <c r="D169" s="5"/>
      <c r="F169"/>
      <c r="G169"/>
    </row>
    <row r="170" spans="3:7" x14ac:dyDescent="0.2">
      <c r="C170" s="5"/>
      <c r="D170" s="5"/>
      <c r="F170"/>
      <c r="G170"/>
    </row>
    <row r="171" spans="3:7" x14ac:dyDescent="0.2">
      <c r="C171" s="5"/>
      <c r="D171" s="5"/>
      <c r="F171"/>
      <c r="G171"/>
    </row>
    <row r="172" spans="3:7" x14ac:dyDescent="0.2">
      <c r="C172" s="5"/>
      <c r="D172" s="5"/>
      <c r="F172"/>
      <c r="G172"/>
    </row>
    <row r="173" spans="3:7" x14ac:dyDescent="0.2">
      <c r="C173" s="5"/>
      <c r="D173" s="5"/>
      <c r="F173"/>
      <c r="G173"/>
    </row>
    <row r="174" spans="3:7" x14ac:dyDescent="0.2">
      <c r="C174" s="5"/>
      <c r="D174" s="5"/>
      <c r="F174"/>
      <c r="G174"/>
    </row>
    <row r="175" spans="3:7" x14ac:dyDescent="0.2">
      <c r="C175" s="5"/>
      <c r="D175" s="5"/>
      <c r="F175"/>
      <c r="G175"/>
    </row>
    <row r="176" spans="3:7" x14ac:dyDescent="0.2">
      <c r="C176" s="5"/>
      <c r="D176" s="5"/>
      <c r="F176"/>
      <c r="G176"/>
    </row>
  </sheetData>
  <phoneticPr fontId="4" type="noConversion"/>
  <printOptions gridLines="1"/>
  <pageMargins left="0.16" right="0.24" top="0.52" bottom="0.7" header="0.25" footer="0.5"/>
  <pageSetup orientation="landscape" r:id="rId1"/>
  <headerFooter alignWithMargins="0">
    <oddHeader>&amp;L&amp;"Arial,Bold"&amp;12ELC APPROVED  2016 BUDGET
&amp;C&amp;"Arial,Bold"&amp;12
&amp;R&amp;"Arial,Bold"&amp;D</oddHeader>
  </headerFooter>
  <rowBreaks count="2" manualBreakCount="2">
    <brk id="38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Davis</dc:creator>
  <cp:lastModifiedBy>Chie</cp:lastModifiedBy>
  <cp:lastPrinted>2016-01-31T19:35:44Z</cp:lastPrinted>
  <dcterms:created xsi:type="dcterms:W3CDTF">2007-09-11T04:44:45Z</dcterms:created>
  <dcterms:modified xsi:type="dcterms:W3CDTF">2016-03-04T17:18:20Z</dcterms:modified>
</cp:coreProperties>
</file>